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8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20" yWindow="-120" windowWidth="38640" windowHeight="21120"/>
  </bookViews>
  <sheets>
    <sheet sheetId="18" name="Dámy HCP+4 - 20" state="visible" r:id="rId4"/>
    <sheet sheetId="1" name="Dámy HCP 20,1 - 54" state="visible" r:id="rId5"/>
    <sheet sheetId="19" name="Muži HCP +4 - 54" state="visible" r:id="rId6"/>
  </sheets>
  <definedNames>
    <definedName name="_xlnm._FilterDatabase">'Muži HCP +4 - 54'!$A$2:$AA$3</definedName>
    <definedName name="solver_opt">'Dámy HCP+4 - 20'!$A$1</definedName>
    <definedName name="tourdata">'Dámy HCP 20,1 - 54'!$A$2:$G$3</definedName>
  </definedNames>
  <calcPr calcId="171027"/>
</workbook>
</file>

<file path=xl/sharedStrings.xml><?xml version="1.0" encoding="utf-8"?>
<sst xmlns="http://schemas.openxmlformats.org/spreadsheetml/2006/main" count="189" uniqueCount="96">
  <si>
    <r>
      <t xml:space="preserve">Kategorie dámy HCP +4–20   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9 jamek na netto rány (s odpočtem HCP)</t>
    </r>
  </si>
  <si>
    <t>Jméno</t>
  </si>
  <si>
    <t>Reg.      číslo</t>
  </si>
  <si>
    <t>HCP                start</t>
  </si>
  <si>
    <t>Počet</t>
  </si>
  <si>
    <t>HCP aktuál.</t>
  </si>
  <si>
    <t>Skóre</t>
  </si>
  <si>
    <t>Finále ×1,5</t>
  </si>
  <si>
    <t>11. 8.</t>
  </si>
  <si>
    <t>4. 8.</t>
  </si>
  <si>
    <t>28. 7.</t>
  </si>
  <si>
    <t>14. 7.</t>
  </si>
  <si>
    <t>30. 6.</t>
  </si>
  <si>
    <t>16. 6.</t>
  </si>
  <si>
    <t>19. 5.</t>
  </si>
  <si>
    <t>12. 5.</t>
  </si>
  <si>
    <t>21. 4.</t>
  </si>
  <si>
    <t>POLESNÁ Markéta</t>
  </si>
  <si>
    <t>12503667</t>
  </si>
  <si>
    <t>12,4</t>
  </si>
  <si>
    <t>9,1</t>
  </si>
  <si>
    <t>JINKOVÁ Alena</t>
  </si>
  <si>
    <t>14300047</t>
  </si>
  <si>
    <t>12,1</t>
  </si>
  <si>
    <t>12,8</t>
  </si>
  <si>
    <t>-</t>
  </si>
  <si>
    <t>SLÁMOVÁ Kateřina</t>
  </si>
  <si>
    <t>16401089</t>
  </si>
  <si>
    <t>15,5</t>
  </si>
  <si>
    <t>16,5</t>
  </si>
  <si>
    <t>PETRÁŇOVÁ Denisa</t>
  </si>
  <si>
    <t>16400458</t>
  </si>
  <si>
    <t>17,8</t>
  </si>
  <si>
    <t>17,1</t>
  </si>
  <si>
    <t>PROCHÁZKOVÁ Silvie</t>
  </si>
  <si>
    <t>16402823</t>
  </si>
  <si>
    <t>11,3</t>
  </si>
  <si>
    <t>10,2</t>
  </si>
  <si>
    <t>DANIŠOVÁ Marie</t>
  </si>
  <si>
    <t>16403666</t>
  </si>
  <si>
    <t>17</t>
  </si>
  <si>
    <t>17,2</t>
  </si>
  <si>
    <t>KOHNOVÁ Kateřina</t>
  </si>
  <si>
    <t>22000193</t>
  </si>
  <si>
    <t>17,9</t>
  </si>
  <si>
    <t>19,6</t>
  </si>
  <si>
    <t>MARCHAL Dita</t>
  </si>
  <si>
    <t>16401020</t>
  </si>
  <si>
    <t>11,4</t>
  </si>
  <si>
    <t>11,8</t>
  </si>
  <si>
    <r>
      <t xml:space="preserve">Kategorie dámy HCP 20,1–54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9 jamek na stableford body</t>
    </r>
  </si>
  <si>
    <t>POLESNÁ Anna</t>
  </si>
  <si>
    <t>06801349</t>
  </si>
  <si>
    <t>54</t>
  </si>
  <si>
    <t>41,3</t>
  </si>
  <si>
    <t>MINAŘÍKOVÁ Eva</t>
  </si>
  <si>
    <t>16402741</t>
  </si>
  <si>
    <t>48,9</t>
  </si>
  <si>
    <t>43,4</t>
  </si>
  <si>
    <t>MIKOVÁ Lucia</t>
  </si>
  <si>
    <t>16403682</t>
  </si>
  <si>
    <t>30,3</t>
  </si>
  <si>
    <t>29,3</t>
  </si>
  <si>
    <t>VEJROVÁ Iveta</t>
  </si>
  <si>
    <t>07804695</t>
  </si>
  <si>
    <t>27,9</t>
  </si>
  <si>
    <t>26,4</t>
  </si>
  <si>
    <t>VACHOUŠKOVÁ Vilma</t>
  </si>
  <si>
    <t>07806938</t>
  </si>
  <si>
    <t>23,7</t>
  </si>
  <si>
    <t>21,6</t>
  </si>
  <si>
    <t>BAE HyeLee</t>
  </si>
  <si>
    <t>16403929</t>
  </si>
  <si>
    <t>42,9</t>
  </si>
  <si>
    <t>34,3</t>
  </si>
  <si>
    <r>
      <t xml:space="preserve">Kategorie muži HCP +4–54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9 jamek na stableford body</t>
    </r>
  </si>
  <si>
    <t>PETRÁŇ Ondřej</t>
  </si>
  <si>
    <t>16400995</t>
  </si>
  <si>
    <t>18,6</t>
  </si>
  <si>
    <t>19,7</t>
  </si>
  <si>
    <t>JECH Lukáš</t>
  </si>
  <si>
    <t>00801848</t>
  </si>
  <si>
    <t>24,6</t>
  </si>
  <si>
    <t>19,9</t>
  </si>
  <si>
    <t>LUONG Binh Huyen</t>
  </si>
  <si>
    <t>16400953</t>
  </si>
  <si>
    <t>18,5</t>
  </si>
  <si>
    <t>16,1</t>
  </si>
  <si>
    <t>KOZEL Miroslav</t>
  </si>
  <si>
    <t>16401710</t>
  </si>
  <si>
    <t>32,2</t>
  </si>
  <si>
    <t>31,3</t>
  </si>
  <si>
    <t>MIKA Petr</t>
  </si>
  <si>
    <t>16403680</t>
  </si>
  <si>
    <t>23,8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</si>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</sst>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color theme="1"/>
      <family val="2"/>
      <scheme val="minor"/>
      <sz val="11"/>
      <name val="Calibri"/>
    </font>
    <font>
      <charset val="238"/>
      <color theme="1"/>
      <family val="2"/>
      <scheme val="minor"/>
      <sz val="11"/>
      <name val="Calibri"/>
    </font>
    <font>
      <b/>
      <charset val="238"/>
      <color theme="6" tint="-0.499984740745262"/>
      <family val="2"/>
      <scheme val="major"/>
      <sz val="18"/>
      <name val="Cambria"/>
    </font>
    <font>
      <b/>
      <charset val="238"/>
      <color theme="0"/>
      <family val="2"/>
      <scheme val="minor"/>
      <sz val="12"/>
      <name val="Calibri"/>
    </font>
    <font>
      <u/>
      <charset val="238"/>
      <color theme="0"/>
      <family val="2"/>
      <sz val="11"/>
      <name val="Calibri"/>
    </font>
    <font>
      <charset val="238"/>
      <color theme="0"/>
      <family val="2"/>
      <scheme val="minor"/>
      <sz val="11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224107"/>
        <bgColor indexed="64"/>
      </patternFill>
    </fill>
    <fill>
      <patternFill patternType="solid">
        <fgColor rgb="FF5B8F31"/>
        <bgColor indexed="64"/>
      </patternFill>
    </fill>
    <fill>
      <patternFill patternType="solid">
        <fgColor rgb="FF3D5C34"/>
        <bgColor indexed="64"/>
      </patternFill>
    </fill>
    <fill>
      <patternFill patternType="solid">
        <fgColor rgb="FF605F08"/>
        <bgColor indexed="64"/>
      </patternFill>
    </fill>
    <fill>
      <patternFill patternType="solid">
        <fgColor rgb="FF578724"/>
        <bgColor indexed="64"/>
      </patternFill>
    </fill>
    <fill>
      <patternFill patternType="solid">
        <fgColor rgb="FF74AE43"/>
        <bgColor indexed="64"/>
      </patternFill>
    </fill>
    <fill>
      <patternFill patternType="solid">
        <fgColor rgb="FF3D6917"/>
        <bgColor indexed="64"/>
      </patternFill>
    </fill>
    <fill>
      <patternFill patternType="solid">
        <fgColor rgb="FFD9F5C3"/>
        <bgColor indexed="64"/>
      </patternFill>
    </fill>
    <fill>
      <patternFill patternType="solid">
        <fgColor rgb="FF7A9771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rgb="FFCDECB4"/>
        <bgColor indexed="64"/>
      </patternFill>
    </fill>
    <fill>
      <patternFill patternType="solid">
        <fgColor rgb="FFE7FAD8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5B8F31"/>
      </top>
      <bottom style="thin">
        <color rgb="FF5B8F31"/>
      </bottom>
      <diagonal/>
    </border>
    <border>
      <left/>
      <right/>
      <top/>
      <bottom style="thin">
        <color rgb="FF5B8F3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0" fontId="2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 indent="1"/>
    </xf>
    <xf numFmtId="49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5" fillId="8" borderId="1" xfId="0" applyFont="1" applyFill="1" applyBorder="1" applyAlignment="1">
      <alignment horizontal="left" vertical="center" indent="1"/>
    </xf>
    <xf numFmtId="49" fontId="1" fillId="9" borderId="1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164" fontId="1" fillId="9" borderId="2" xfId="0" applyNumberFormat="1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8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0365" TargetMode="External"/><Relationship Id="rId2" Type="http://schemas.openxmlformats.org/officeDocument/2006/relationships/hyperlink" Target="https://www.cgf.cz/cz/turnaje/turnaje-vyhledavani/turnaj?id=1300150363" TargetMode="External"/><Relationship Id="rId3" Type="http://schemas.openxmlformats.org/officeDocument/2006/relationships/hyperlink" Target="https://www.cgf.cz/cz/turnaje/turnaje-vyhledavani/turnaj?id=1300149787" TargetMode="External"/><Relationship Id="rId4" Type="http://schemas.openxmlformats.org/officeDocument/2006/relationships/hyperlink" Target="https://www.cgf.cz/cz/turnaje/turnaje-vyhledavani/turnaj?id=1300149784" TargetMode="External"/><Relationship Id="rId5" Type="http://schemas.openxmlformats.org/officeDocument/2006/relationships/hyperlink" Target="https://www.cgf.cz/cz/turnaje/turnaje-vyhledavani/turnaj?id=1300149225" TargetMode="External"/><Relationship Id="rId6" Type="http://schemas.openxmlformats.org/officeDocument/2006/relationships/hyperlink" Target="https://www.cgf.cz/cz/turnaje/turnaje-vyhledavani/turnaj?id=1300149222" TargetMode="External"/><Relationship Id="rId7" Type="http://schemas.openxmlformats.org/officeDocument/2006/relationships/hyperlink" Target="https://www.cgf.cz/cz/turnaje/turnaje-vyhledavani/turnaj?id=1300148345" TargetMode="External"/><Relationship Id="rId8" Type="http://schemas.openxmlformats.org/officeDocument/2006/relationships/hyperlink" Target="https://www.cgf.cz/cz/turnaje/turnaje-vyhledavani/turnaj?id=1300148344" TargetMode="External"/><Relationship Id="rId9" Type="http://schemas.openxmlformats.org/officeDocument/2006/relationships/hyperlink" Target="https://www.cgf.cz/cz/turnaje/turnaje-vyhledavani/turnaj?id=1300147177" TargetMode="Externa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0365" TargetMode="External"/><Relationship Id="rId2" Type="http://schemas.openxmlformats.org/officeDocument/2006/relationships/hyperlink" Target="https://www.cgf.cz/cz/turnaje/turnaje-vyhledavani/turnaj?id=1300150363" TargetMode="External"/><Relationship Id="rId3" Type="http://schemas.openxmlformats.org/officeDocument/2006/relationships/hyperlink" Target="https://www.cgf.cz/cz/turnaje/turnaje-vyhledavani/turnaj?id=1300149787" TargetMode="External"/><Relationship Id="rId4" Type="http://schemas.openxmlformats.org/officeDocument/2006/relationships/hyperlink" Target="https://www.cgf.cz/cz/turnaje/turnaje-vyhledavani/turnaj?id=1300149784" TargetMode="External"/><Relationship Id="rId5" Type="http://schemas.openxmlformats.org/officeDocument/2006/relationships/hyperlink" Target="https://www.cgf.cz/cz/turnaje/turnaje-vyhledavani/turnaj?id=1300149225" TargetMode="External"/><Relationship Id="rId6" Type="http://schemas.openxmlformats.org/officeDocument/2006/relationships/hyperlink" Target="https://www.cgf.cz/cz/turnaje/turnaje-vyhledavani/turnaj?id=1300149222" TargetMode="External"/><Relationship Id="rId7" Type="http://schemas.openxmlformats.org/officeDocument/2006/relationships/hyperlink" Target="https://www.cgf.cz/cz/turnaje/turnaje-vyhledavani/turnaj?id=1300148345" TargetMode="External"/><Relationship Id="rId8" Type="http://schemas.openxmlformats.org/officeDocument/2006/relationships/hyperlink" Target="https://www.cgf.cz/cz/turnaje/turnaje-vyhledavani/turnaj?id=1300148344" TargetMode="External"/><Relationship Id="rId9" Type="http://schemas.openxmlformats.org/officeDocument/2006/relationships/hyperlink" Target="https://www.cgf.cz/cz/turnaje/turnaje-vyhledavani/turnaj?id=1300147177" TargetMode="External"/></Relationships>
</file>

<file path=xl/worksheets/_rels/sheet19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0365" TargetMode="External"/><Relationship Id="rId2" Type="http://schemas.openxmlformats.org/officeDocument/2006/relationships/hyperlink" Target="https://www.cgf.cz/cz/turnaje/turnaje-vyhledavani/turnaj?id=1300150363" TargetMode="External"/><Relationship Id="rId3" Type="http://schemas.openxmlformats.org/officeDocument/2006/relationships/hyperlink" Target="https://www.cgf.cz/cz/turnaje/turnaje-vyhledavani/turnaj?id=1300149787" TargetMode="External"/><Relationship Id="rId4" Type="http://schemas.openxmlformats.org/officeDocument/2006/relationships/hyperlink" Target="https://www.cgf.cz/cz/turnaje/turnaje-vyhledavani/turnaj?id=1300149784" TargetMode="External"/><Relationship Id="rId5" Type="http://schemas.openxmlformats.org/officeDocument/2006/relationships/hyperlink" Target="https://www.cgf.cz/cz/turnaje/turnaje-vyhledavani/turnaj?id=1300149225" TargetMode="External"/><Relationship Id="rId6" Type="http://schemas.openxmlformats.org/officeDocument/2006/relationships/hyperlink" Target="https://www.cgf.cz/cz/turnaje/turnaje-vyhledavani/turnaj?id=1300149222" TargetMode="External"/><Relationship Id="rId7" Type="http://schemas.openxmlformats.org/officeDocument/2006/relationships/hyperlink" Target="https://www.cgf.cz/cz/turnaje/turnaje-vyhledavani/turnaj?id=1300148345" TargetMode="External"/><Relationship Id="rId8" Type="http://schemas.openxmlformats.org/officeDocument/2006/relationships/hyperlink" Target="https://www.cgf.cz/cz/turnaje/turnaje-vyhledavani/turnaj?id=1300148344" TargetMode="External"/><Relationship Id="rId9" Type="http://schemas.openxmlformats.org/officeDocument/2006/relationships/hyperlink" Target="https://www.cgf.cz/cz/turnaje/turnaje-vyhledavani/turnaj?id=130014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2"/>
  <sheetViews>
    <sheetView workbookViewId="0" zoomScale="100" zoomScaleNormal="100">
      <pane xSplit="7" ySplit="2" topLeftCell="H3" activePane="bottomRight" state="frozen"/>
      <selection pane="bottomRight"/>
    </sheetView>
  </sheetViews>
  <sheetFormatPr defaultRowHeight="15" outlineLevelRow="0" outlineLevelCol="0" x14ac:dyDescent="0.25"/>
  <cols>
    <col min="1" max="1" width="28.28515625" customWidth="1"/>
    <col min="2" max="2" width="9.7109375" style="1" customWidth="1"/>
    <col min="3" max="6" width="8.7109375" customWidth="1"/>
    <col min="7" max="7" width="7.85546875" customWidth="1"/>
    <col min="8" max="27" width="7.7109375" customWidth="1"/>
    <col min="30" max="30" width="19.7109375" customWidth="1"/>
  </cols>
  <sheetData>
    <row r="1" ht="60" customHeight="1" spans="1:27" x14ac:dyDescent="0.25">
      <c r="A1" s="2" t="s">
        <v>50</v>
      </c>
      <c r="B1" s="2"/>
      <c r="C1" s="2"/>
      <c r="D1" s="2"/>
      <c r="E1" s="2"/>
      <c r="F1" s="2"/>
    </row>
    <row r="2" ht="50.1" customHeight="1" spans="1:27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/>
      <c r="K2" s="11"/>
      <c r="L2" s="10"/>
      <c r="M2" s="11"/>
      <c r="N2" s="10"/>
      <c r="O2" s="11"/>
      <c r="P2" s="10"/>
      <c r="Q2" s="11"/>
      <c r="R2" s="10"/>
      <c r="S2" s="11" t="s">
        <v>8</v>
      </c>
      <c r="T2" s="10" t="s">
        <v>9</v>
      </c>
      <c r="U2" s="11" t="s">
        <v>10</v>
      </c>
      <c r="V2" s="10" t="s">
        <v>11</v>
      </c>
      <c r="W2" s="11" t="s">
        <v>12</v>
      </c>
      <c r="X2" s="10" t="s">
        <v>13</v>
      </c>
      <c r="Y2" s="11" t="s">
        <v>14</v>
      </c>
      <c r="Z2" s="10" t="s">
        <v>15</v>
      </c>
      <c r="AA2" s="11" t="s">
        <v>16</v>
      </c>
    </row>
    <row r="3" ht="19.35" customHeight="1" spans="1:27" x14ac:dyDescent="0.25">
      <c r="A3" s="12" t="s">
        <v>51</v>
      </c>
      <c r="B3" s="13" t="s">
        <v>52</v>
      </c>
      <c r="C3" s="14" t="s">
        <v>53</v>
      </c>
      <c r="D3" s="15">
        <f>COUNT(G3:AA3)</f>
      </c>
      <c r="E3" s="16" t="s">
        <v>54</v>
      </c>
      <c r="F3" s="17">
        <f>G3*1.5+MAX(H3:AA3)+IF(ISNUMBER(LARGE(H3:AA3,2)),LARGE(H3:AA3,2),0)+IF(ISNUMBER(LARGE(H3:AA3,3)),LARGE(H3:AA3,3),0)+IF(ISNUMBER(LARGE(H3:AA3,4)),LARGE(H3:AA3,4),0)+IF(ISNUMBER(LARGE(H3:AA3,5)),LARGE(H3:AA3,5),0)</f>
      </c>
      <c r="G3" s="18"/>
      <c r="H3" s="19"/>
      <c r="I3" s="20"/>
      <c r="J3" s="19"/>
      <c r="K3" s="20"/>
      <c r="L3" s="19"/>
      <c r="M3" s="20"/>
      <c r="N3" s="19"/>
      <c r="O3" s="20"/>
      <c r="P3" s="19"/>
      <c r="Q3" s="20"/>
      <c r="R3" s="19"/>
      <c r="S3" s="20">
        <v>19</v>
      </c>
      <c r="T3" s="19">
        <v>22</v>
      </c>
      <c r="U3" s="20">
        <v>30</v>
      </c>
      <c r="V3" s="19">
        <v>29</v>
      </c>
      <c r="W3" s="20" t="s">
        <v>25</v>
      </c>
      <c r="X3" s="19" t="s">
        <v>25</v>
      </c>
      <c r="Y3" s="20" t="s">
        <v>25</v>
      </c>
      <c r="Z3" s="19" t="s">
        <v>25</v>
      </c>
      <c r="AA3" s="20" t="s">
        <v>25</v>
      </c>
    </row>
    <row r="4" ht="19.35" customHeight="1" spans="1:27" x14ac:dyDescent="0.25">
      <c r="A4" s="12" t="s">
        <v>55</v>
      </c>
      <c r="B4" s="13" t="s">
        <v>56</v>
      </c>
      <c r="C4" s="14" t="s">
        <v>57</v>
      </c>
      <c r="D4" s="15">
        <f>COUNT(G4:AA4)</f>
      </c>
      <c r="E4" s="16" t="s">
        <v>58</v>
      </c>
      <c r="F4" s="17">
        <f>G4*1.5+MAX(H4:AA4)+IF(ISNUMBER(LARGE(H4:AA4,2)),LARGE(H4:AA4,2),0)+IF(ISNUMBER(LARGE(H4:AA4,3)),LARGE(H4:AA4,3),0)+IF(ISNUMBER(LARGE(H4:AA4,4)),LARGE(H4:AA4,4),0)+IF(ISNUMBER(LARGE(H4:AA4,5)),LARGE(H4:AA4,5),0)</f>
      </c>
      <c r="G4" s="18"/>
      <c r="H4" s="19"/>
      <c r="I4" s="20"/>
      <c r="J4" s="19"/>
      <c r="K4" s="20"/>
      <c r="L4" s="19"/>
      <c r="M4" s="20"/>
      <c r="N4" s="19"/>
      <c r="O4" s="20"/>
      <c r="P4" s="19"/>
      <c r="Q4" s="20"/>
      <c r="R4" s="19"/>
      <c r="S4" s="20">
        <v>18</v>
      </c>
      <c r="T4" s="19">
        <v>20</v>
      </c>
      <c r="U4" s="20" t="s">
        <v>25</v>
      </c>
      <c r="V4" s="19" t="s">
        <v>25</v>
      </c>
      <c r="W4" s="20">
        <v>19</v>
      </c>
      <c r="X4" s="19">
        <v>17</v>
      </c>
      <c r="Y4" s="20">
        <v>8</v>
      </c>
      <c r="Z4" s="19">
        <v>15</v>
      </c>
      <c r="AA4" s="20">
        <v>9</v>
      </c>
    </row>
    <row r="5" ht="19.35" customHeight="1" spans="1:27" x14ac:dyDescent="0.25">
      <c r="A5" s="12" t="s">
        <v>59</v>
      </c>
      <c r="B5" s="13" t="s">
        <v>60</v>
      </c>
      <c r="C5" s="14" t="s">
        <v>61</v>
      </c>
      <c r="D5" s="15">
        <f>COUNT(G5:AA5)</f>
      </c>
      <c r="E5" s="16" t="s">
        <v>62</v>
      </c>
      <c r="F5" s="17">
        <f>G5*1.5+MAX(H5:AA5)+IF(ISNUMBER(LARGE(H5:AA5,2)),LARGE(H5:AA5,2),0)+IF(ISNUMBER(LARGE(H5:AA5,3)),LARGE(H5:AA5,3),0)+IF(ISNUMBER(LARGE(H5:AA5,4)),LARGE(H5:AA5,4),0)+IF(ISNUMBER(LARGE(H5:AA5,5)),LARGE(H5:AA5,5),0)</f>
      </c>
      <c r="G5" s="18"/>
      <c r="H5" s="19"/>
      <c r="I5" s="20"/>
      <c r="J5" s="19"/>
      <c r="K5" s="20"/>
      <c r="L5" s="19"/>
      <c r="M5" s="20"/>
      <c r="N5" s="19"/>
      <c r="O5" s="20"/>
      <c r="P5" s="19"/>
      <c r="Q5" s="20"/>
      <c r="R5" s="19"/>
      <c r="S5" s="20">
        <v>19</v>
      </c>
      <c r="T5" s="19" t="s">
        <v>25</v>
      </c>
      <c r="U5" s="20" t="s">
        <v>25</v>
      </c>
      <c r="V5" s="19">
        <v>14</v>
      </c>
      <c r="W5" s="20" t="s">
        <v>25</v>
      </c>
      <c r="X5" s="19">
        <v>18</v>
      </c>
      <c r="Y5" s="20">
        <v>8</v>
      </c>
      <c r="Z5" s="19">
        <v>16</v>
      </c>
      <c r="AA5" s="20">
        <v>17</v>
      </c>
    </row>
    <row r="6" ht="19.35" customHeight="1" spans="1:27" x14ac:dyDescent="0.25">
      <c r="A6" s="12" t="s">
        <v>63</v>
      </c>
      <c r="B6" s="13" t="s">
        <v>64</v>
      </c>
      <c r="C6" s="14" t="s">
        <v>65</v>
      </c>
      <c r="D6" s="15">
        <f>COUNT(G6:AA6)</f>
      </c>
      <c r="E6" s="16" t="s">
        <v>66</v>
      </c>
      <c r="F6" s="17">
        <f>G6*1.5+MAX(H6:AA6)+IF(ISNUMBER(LARGE(H6:AA6,2)),LARGE(H6:AA6,2),0)+IF(ISNUMBER(LARGE(H6:AA6,3)),LARGE(H6:AA6,3),0)+IF(ISNUMBER(LARGE(H6:AA6,4)),LARGE(H6:AA6,4),0)+IF(ISNUMBER(LARGE(H6:AA6,5)),LARGE(H6:AA6,5),0)</f>
      </c>
      <c r="G6" s="18"/>
      <c r="H6" s="19"/>
      <c r="I6" s="20"/>
      <c r="J6" s="19"/>
      <c r="K6" s="20"/>
      <c r="L6" s="19"/>
      <c r="M6" s="20"/>
      <c r="N6" s="19"/>
      <c r="O6" s="20"/>
      <c r="P6" s="19"/>
      <c r="Q6" s="20"/>
      <c r="R6" s="19"/>
      <c r="S6" s="20">
        <v>19</v>
      </c>
      <c r="T6" s="19" t="s">
        <v>25</v>
      </c>
      <c r="U6" s="20" t="s">
        <v>25</v>
      </c>
      <c r="V6" s="19">
        <v>19</v>
      </c>
      <c r="W6" s="20">
        <v>13</v>
      </c>
      <c r="X6" s="19" t="s">
        <v>25</v>
      </c>
      <c r="Y6" s="20">
        <v>11</v>
      </c>
      <c r="Z6" s="19" t="s">
        <v>25</v>
      </c>
      <c r="AA6" s="20" t="s">
        <v>25</v>
      </c>
    </row>
    <row r="7" ht="19.35" customHeight="1" spans="1:27" x14ac:dyDescent="0.25">
      <c r="A7" s="12" t="s">
        <v>67</v>
      </c>
      <c r="B7" s="13" t="s">
        <v>68</v>
      </c>
      <c r="C7" s="14" t="s">
        <v>69</v>
      </c>
      <c r="D7" s="15">
        <f>COUNT(G7:AA7)</f>
      </c>
      <c r="E7" s="16" t="s">
        <v>70</v>
      </c>
      <c r="F7" s="17">
        <f>G7*1.5+MAX(H7:AA7)+IF(ISNUMBER(LARGE(H7:AA7,2)),LARGE(H7:AA7,2),0)+IF(ISNUMBER(LARGE(H7:AA7,3)),LARGE(H7:AA7,3),0)+IF(ISNUMBER(LARGE(H7:AA7,4)),LARGE(H7:AA7,4),0)+IF(ISNUMBER(LARGE(H7:AA7,5)),LARGE(H7:AA7,5),0)</f>
      </c>
      <c r="G7" s="18"/>
      <c r="H7" s="19"/>
      <c r="I7" s="20"/>
      <c r="J7" s="19"/>
      <c r="K7" s="20"/>
      <c r="L7" s="19"/>
      <c r="M7" s="20"/>
      <c r="N7" s="19"/>
      <c r="O7" s="20"/>
      <c r="P7" s="19"/>
      <c r="Q7" s="20"/>
      <c r="R7" s="19"/>
      <c r="S7" s="20">
        <v>16</v>
      </c>
      <c r="T7" s="19" t="s">
        <v>25</v>
      </c>
      <c r="U7" s="20" t="s">
        <v>25</v>
      </c>
      <c r="V7" s="19">
        <v>19</v>
      </c>
      <c r="W7" s="20">
        <v>17</v>
      </c>
      <c r="X7" s="19" t="s">
        <v>25</v>
      </c>
      <c r="Y7" s="20">
        <v>9</v>
      </c>
      <c r="Z7" s="19" t="s">
        <v>25</v>
      </c>
      <c r="AA7" s="20" t="s">
        <v>25</v>
      </c>
    </row>
    <row r="8" ht="19.35" customHeight="1" spans="1:27" x14ac:dyDescent="0.25">
      <c r="A8" s="12" t="s">
        <v>71</v>
      </c>
      <c r="B8" s="13" t="s">
        <v>72</v>
      </c>
      <c r="C8" s="14" t="s">
        <v>73</v>
      </c>
      <c r="D8" s="15">
        <f>COUNT(G8:AA8)</f>
      </c>
      <c r="E8" s="16" t="s">
        <v>74</v>
      </c>
      <c r="F8" s="17">
        <f>G8*1.5+MAX(H8:AA8)+IF(ISNUMBER(LARGE(H8:AA8,2)),LARGE(H8:AA8,2),0)+IF(ISNUMBER(LARGE(H8:AA8,3)),LARGE(H8:AA8,3),0)+IF(ISNUMBER(LARGE(H8:AA8,4)),LARGE(H8:AA8,4),0)+IF(ISNUMBER(LARGE(H8:AA8,5)),LARGE(H8:AA8,5),0)</f>
      </c>
      <c r="G8" s="18"/>
      <c r="H8" s="19"/>
      <c r="I8" s="20"/>
      <c r="J8" s="19"/>
      <c r="K8" s="20"/>
      <c r="L8" s="19"/>
      <c r="M8" s="20"/>
      <c r="N8" s="19"/>
      <c r="O8" s="20"/>
      <c r="P8" s="19"/>
      <c r="Q8" s="20"/>
      <c r="R8" s="19"/>
      <c r="S8" s="20" t="s">
        <v>25</v>
      </c>
      <c r="T8" s="19" t="s">
        <v>25</v>
      </c>
      <c r="U8" s="20" t="s">
        <v>25</v>
      </c>
      <c r="V8" s="19" t="s">
        <v>25</v>
      </c>
      <c r="W8" s="20">
        <v>15</v>
      </c>
      <c r="X8" s="19">
        <v>23</v>
      </c>
      <c r="Y8" s="20">
        <v>13</v>
      </c>
      <c r="Z8" s="19" t="s">
        <v>25</v>
      </c>
      <c r="AA8" s="20">
        <v>8</v>
      </c>
    </row>
    <row r="9" spans="1:27" x14ac:dyDescent="0.25">
      <c r="B9" s="1"/>
    </row>
    <row r="10" spans="1:27" x14ac:dyDescent="0.25"/>
    <row r="11" spans="1:27" x14ac:dyDescent="0.25"/>
    <row r="12" spans="1:27" x14ac:dyDescent="0.25"/>
    <row r="13" spans="1:27" x14ac:dyDescent="0.25"/>
    <row r="14" spans="1:27" x14ac:dyDescent="0.25"/>
    <row r="15" spans="1:27" x14ac:dyDescent="0.25"/>
    <row r="16" spans="1:27" x14ac:dyDescent="0.25"/>
    <row r="17" spans="1:27" x14ac:dyDescent="0.25"/>
    <row r="18" spans="1:27" x14ac:dyDescent="0.25"/>
    <row r="19" spans="1:27" x14ac:dyDescent="0.25"/>
    <row r="20" spans="1:27" x14ac:dyDescent="0.25"/>
    <row r="21" spans="1:27" x14ac:dyDescent="0.25"/>
    <row r="22" spans="1:27" x14ac:dyDescent="0.25"/>
  </sheetData>
  <mergeCells count="1">
    <mergeCell ref="A1:F1"/>
  </mergeCells>
  <hyperlinks>
    <hyperlink ref="S2" r:id="rId1"/>
    <hyperlink ref="T2" r:id="rId2"/>
    <hyperlink ref="U2" r:id="rId3"/>
    <hyperlink ref="V2" r:id="rId4"/>
    <hyperlink ref="W2" r:id="rId5"/>
    <hyperlink ref="X2" r:id="rId6"/>
    <hyperlink ref="Y2" r:id="rId7"/>
    <hyperlink ref="Z2" r:id="rId8"/>
    <hyperlink ref="AA2" r:id="rId9"/>
  </hyperlinks>
  <pageMargins left="0.7" right="0.7" top="0.787401575" bottom="0.787401575" header="0.3" footer="0.3"/>
  <pageSetup paperSize="9" orientation="landscape" horizontalDpi="4294967295" verticalDpi="4294967295" scale="64" fitToWidth="1" fitToHeight="0" firstPageNumber="1" useFirstPageNumber="1" copies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8"/>
  <sheetViews>
    <sheetView workbookViewId="0" zoomScale="100" zoomScaleNormal="100">
      <pane xSplit="7" ySplit="2" topLeftCell="H3" activePane="bottomRight" state="frozen"/>
      <selection pane="bottomRight"/>
    </sheetView>
  </sheetViews>
  <sheetFormatPr defaultRowHeight="15" outlineLevelRow="0" outlineLevelCol="0" x14ac:dyDescent="0.25" defaultColWidth="9.28515625"/>
  <cols>
    <col min="1" max="1" width="28.28515625" customWidth="1"/>
    <col min="2" max="2" width="9.7109375" style="1" customWidth="1"/>
    <col min="3" max="6" width="8.7109375" customWidth="1"/>
    <col min="7" max="7" width="7.85546875" customWidth="1"/>
    <col min="8" max="27" width="7.7109375" customWidth="1"/>
    <col min="30" max="30" width="18.28515625" customWidth="1"/>
  </cols>
  <sheetData>
    <row r="1" ht="60" customHeight="1" spans="1:27" x14ac:dyDescent="0.25">
      <c r="A1" s="2" t="s">
        <v>0</v>
      </c>
      <c r="B1" s="2"/>
      <c r="C1" s="2"/>
      <c r="D1" s="2"/>
      <c r="E1" s="2"/>
      <c r="F1" s="2"/>
    </row>
    <row r="2" ht="50.1" customHeight="1" spans="1:27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/>
      <c r="K2" s="11"/>
      <c r="L2" s="10"/>
      <c r="M2" s="11"/>
      <c r="N2" s="10"/>
      <c r="O2" s="11"/>
      <c r="P2" s="10"/>
      <c r="Q2" s="11"/>
      <c r="R2" s="10"/>
      <c r="S2" s="11" t="s">
        <v>8</v>
      </c>
      <c r="T2" s="10" t="s">
        <v>9</v>
      </c>
      <c r="U2" s="11" t="s">
        <v>10</v>
      </c>
      <c r="V2" s="10" t="s">
        <v>11</v>
      </c>
      <c r="W2" s="11" t="s">
        <v>12</v>
      </c>
      <c r="X2" s="10" t="s">
        <v>13</v>
      </c>
      <c r="Y2" s="11" t="s">
        <v>14</v>
      </c>
      <c r="Z2" s="10" t="s">
        <v>15</v>
      </c>
      <c r="AA2" s="11" t="s">
        <v>16</v>
      </c>
    </row>
    <row r="3" ht="18.75" customHeight="1" spans="1:27" x14ac:dyDescent="0.25">
      <c r="A3" s="12" t="s">
        <v>17</v>
      </c>
      <c r="B3" s="13" t="s">
        <v>18</v>
      </c>
      <c r="C3" s="14" t="s">
        <v>19</v>
      </c>
      <c r="D3" s="15">
        <f>COUNT(G3:AA3)</f>
      </c>
      <c r="E3" s="16" t="s">
        <v>20</v>
      </c>
      <c r="F3" s="17">
        <f>G3*1.5+MIN(H3:AA3)+IF(ISNUMBER(SMALL(H3:AA3,2)),SMALL(H3:AA3,2),0)+IF(ISNUMBER(SMALL(H3:AA3,3)),SMALL(H3:AA3,3),0)+IF(ISNUMBER(SMALL(H3:AA3,4)),SMALL(H3:AA3,4),0)+IF(ISNUMBER(SMALL(H3:AA3,5)),SMALL(H3:AA3,5),0)</f>
      </c>
      <c r="G3" s="18"/>
      <c r="H3" s="19"/>
      <c r="I3" s="20"/>
      <c r="J3" s="19"/>
      <c r="K3" s="20"/>
      <c r="L3" s="19"/>
      <c r="M3" s="20"/>
      <c r="N3" s="19"/>
      <c r="O3" s="20"/>
      <c r="P3" s="19"/>
      <c r="Q3" s="20"/>
      <c r="R3" s="19"/>
      <c r="S3" s="20">
        <v>37</v>
      </c>
      <c r="T3" s="19">
        <v>36</v>
      </c>
      <c r="U3" s="20">
        <v>38</v>
      </c>
      <c r="V3" s="19">
        <v>37</v>
      </c>
      <c r="W3" s="20">
        <v>40</v>
      </c>
      <c r="X3" s="19">
        <v>33</v>
      </c>
      <c r="Y3" s="20">
        <v>35</v>
      </c>
      <c r="Z3" s="19">
        <v>41</v>
      </c>
      <c r="AA3" s="20">
        <v>39</v>
      </c>
    </row>
    <row r="4" ht="18.75" customHeight="1" spans="1:27" x14ac:dyDescent="0.25">
      <c r="A4" s="12" t="s">
        <v>21</v>
      </c>
      <c r="B4" s="13" t="s">
        <v>22</v>
      </c>
      <c r="C4" s="14" t="s">
        <v>23</v>
      </c>
      <c r="D4" s="15">
        <f>COUNT(G4:AA4)</f>
      </c>
      <c r="E4" s="16" t="s">
        <v>24</v>
      </c>
      <c r="F4" s="17">
        <f>G4*1.5+MIN(H4:AA4)+IF(ISNUMBER(SMALL(H4:AA4,2)),SMALL(H4:AA4,2),0)+IF(ISNUMBER(SMALL(H4:AA4,3)),SMALL(H4:AA4,3),0)+IF(ISNUMBER(SMALL(H4:AA4,4)),SMALL(H4:AA4,4),0)+IF(ISNUMBER(SMALL(H4:AA4,5)),SMALL(H4:AA4,5),0)</f>
      </c>
      <c r="G4" s="18"/>
      <c r="H4" s="19"/>
      <c r="I4" s="20"/>
      <c r="J4" s="19"/>
      <c r="K4" s="20"/>
      <c r="L4" s="19"/>
      <c r="M4" s="20"/>
      <c r="N4" s="19"/>
      <c r="O4" s="20"/>
      <c r="P4" s="19"/>
      <c r="Q4" s="20"/>
      <c r="R4" s="19"/>
      <c r="S4" s="20" t="s">
        <v>25</v>
      </c>
      <c r="T4" s="19" t="s">
        <v>25</v>
      </c>
      <c r="U4" s="20" t="s">
        <v>25</v>
      </c>
      <c r="V4" s="19">
        <v>33</v>
      </c>
      <c r="W4" s="20">
        <v>32</v>
      </c>
      <c r="X4" s="19">
        <v>45</v>
      </c>
      <c r="Y4" s="20">
        <v>36</v>
      </c>
      <c r="Z4" s="19">
        <v>42</v>
      </c>
      <c r="AA4" s="20">
        <v>40</v>
      </c>
    </row>
    <row r="5" ht="18.75" customHeight="1" spans="1:27" x14ac:dyDescent="0.25">
      <c r="A5" s="12" t="s">
        <v>26</v>
      </c>
      <c r="B5" s="13" t="s">
        <v>27</v>
      </c>
      <c r="C5" s="14" t="s">
        <v>28</v>
      </c>
      <c r="D5" s="15">
        <f>COUNT(G5:AA5)</f>
      </c>
      <c r="E5" s="16" t="s">
        <v>29</v>
      </c>
      <c r="F5" s="17">
        <f>G5*1.5+MIN(H5:AA5)+IF(ISNUMBER(SMALL(H5:AA5,2)),SMALL(H5:AA5,2),0)+IF(ISNUMBER(SMALL(H5:AA5,3)),SMALL(H5:AA5,3),0)+IF(ISNUMBER(SMALL(H5:AA5,4)),SMALL(H5:AA5,4),0)+IF(ISNUMBER(SMALL(H5:AA5,5)),SMALL(H5:AA5,5),0)</f>
      </c>
      <c r="G5" s="18"/>
      <c r="H5" s="19"/>
      <c r="I5" s="20"/>
      <c r="J5" s="19"/>
      <c r="K5" s="20"/>
      <c r="L5" s="19"/>
      <c r="M5" s="20"/>
      <c r="N5" s="19"/>
      <c r="O5" s="20"/>
      <c r="P5" s="19"/>
      <c r="Q5" s="20"/>
      <c r="R5" s="19"/>
      <c r="S5" s="20">
        <v>33</v>
      </c>
      <c r="T5" s="19">
        <v>42</v>
      </c>
      <c r="U5" s="20">
        <v>42</v>
      </c>
      <c r="V5" s="19" t="s">
        <v>25</v>
      </c>
      <c r="W5" s="20">
        <v>32</v>
      </c>
      <c r="X5" s="19">
        <v>39</v>
      </c>
      <c r="Y5" s="20">
        <v>39</v>
      </c>
      <c r="Z5" s="19">
        <v>50</v>
      </c>
      <c r="AA5" s="20">
        <v>45</v>
      </c>
    </row>
    <row r="6" ht="18.75" customHeight="1" spans="1:27" x14ac:dyDescent="0.25">
      <c r="A6" s="12" t="s">
        <v>30</v>
      </c>
      <c r="B6" s="13" t="s">
        <v>31</v>
      </c>
      <c r="C6" s="14" t="s">
        <v>32</v>
      </c>
      <c r="D6" s="15">
        <f>COUNT(G6:AA6)</f>
      </c>
      <c r="E6" s="16" t="s">
        <v>33</v>
      </c>
      <c r="F6" s="17">
        <f>G6*1.5+MIN(H6:AA6)+IF(ISNUMBER(SMALL(H6:AA6,2)),SMALL(H6:AA6,2),0)+IF(ISNUMBER(SMALL(H6:AA6,3)),SMALL(H6:AA6,3),0)+IF(ISNUMBER(SMALL(H6:AA6,4)),SMALL(H6:AA6,4),0)+IF(ISNUMBER(SMALL(H6:AA6,5)),SMALL(H6:AA6,5),0)</f>
      </c>
      <c r="G6" s="18"/>
      <c r="H6" s="19"/>
      <c r="I6" s="20"/>
      <c r="J6" s="19"/>
      <c r="K6" s="20"/>
      <c r="L6" s="19"/>
      <c r="M6" s="20"/>
      <c r="N6" s="19"/>
      <c r="O6" s="20"/>
      <c r="P6" s="19"/>
      <c r="Q6" s="20"/>
      <c r="R6" s="19"/>
      <c r="S6" s="20">
        <v>42</v>
      </c>
      <c r="T6" s="19" t="s">
        <v>25</v>
      </c>
      <c r="U6" s="20" t="s">
        <v>25</v>
      </c>
      <c r="V6" s="19">
        <v>38</v>
      </c>
      <c r="W6" s="20">
        <v>38</v>
      </c>
      <c r="X6" s="19">
        <v>39</v>
      </c>
      <c r="Y6" s="20">
        <v>34</v>
      </c>
      <c r="Z6" s="19" t="s">
        <v>25</v>
      </c>
      <c r="AA6" s="20">
        <v>40</v>
      </c>
    </row>
    <row r="7" ht="18.75" customHeight="1" spans="1:27" x14ac:dyDescent="0.25">
      <c r="A7" s="12" t="s">
        <v>34</v>
      </c>
      <c r="B7" s="13" t="s">
        <v>35</v>
      </c>
      <c r="C7" s="14" t="s">
        <v>36</v>
      </c>
      <c r="D7" s="15">
        <f>COUNT(G7:AA7)</f>
      </c>
      <c r="E7" s="16" t="s">
        <v>37</v>
      </c>
      <c r="F7" s="17">
        <f>G7*1.5+MIN(H7:AA7)+IF(ISNUMBER(SMALL(H7:AA7,2)),SMALL(H7:AA7,2),0)+IF(ISNUMBER(SMALL(H7:AA7,3)),SMALL(H7:AA7,3),0)+IF(ISNUMBER(SMALL(H7:AA7,4)),SMALL(H7:AA7,4),0)+IF(ISNUMBER(SMALL(H7:AA7,5)),SMALL(H7:AA7,5),0)</f>
      </c>
      <c r="G7" s="18"/>
      <c r="H7" s="19"/>
      <c r="I7" s="20"/>
      <c r="J7" s="19"/>
      <c r="K7" s="20"/>
      <c r="L7" s="19"/>
      <c r="M7" s="20"/>
      <c r="N7" s="19"/>
      <c r="O7" s="20"/>
      <c r="P7" s="19"/>
      <c r="Q7" s="20"/>
      <c r="R7" s="19"/>
      <c r="S7" s="20" t="s">
        <v>25</v>
      </c>
      <c r="T7" s="19" t="s">
        <v>25</v>
      </c>
      <c r="U7" s="20" t="s">
        <v>25</v>
      </c>
      <c r="V7" s="19">
        <v>43</v>
      </c>
      <c r="W7" s="20">
        <v>35</v>
      </c>
      <c r="X7" s="19">
        <v>31</v>
      </c>
      <c r="Y7" s="20">
        <v>34</v>
      </c>
      <c r="Z7" s="19" t="s">
        <v>25</v>
      </c>
      <c r="AA7" s="20">
        <v>46</v>
      </c>
    </row>
    <row r="8" ht="18.75" customHeight="1" spans="1:27" x14ac:dyDescent="0.25">
      <c r="A8" s="12" t="s">
        <v>38</v>
      </c>
      <c r="B8" s="13" t="s">
        <v>39</v>
      </c>
      <c r="C8" s="14" t="s">
        <v>40</v>
      </c>
      <c r="D8" s="15">
        <f>COUNT(G8:AA8)</f>
      </c>
      <c r="E8" s="16" t="s">
        <v>41</v>
      </c>
      <c r="F8" s="17">
        <f>G8*1.5+MIN(H8:AA8)+IF(ISNUMBER(SMALL(H8:AA8,2)),SMALL(H8:AA8,2),0)+IF(ISNUMBER(SMALL(H8:AA8,3)),SMALL(H8:AA8,3),0)+IF(ISNUMBER(SMALL(H8:AA8,4)),SMALL(H8:AA8,4),0)+IF(ISNUMBER(SMALL(H8:AA8,5)),SMALL(H8:AA8,5),0)</f>
      </c>
      <c r="G8" s="18"/>
      <c r="H8" s="19"/>
      <c r="I8" s="20"/>
      <c r="J8" s="19"/>
      <c r="K8" s="20"/>
      <c r="L8" s="19"/>
      <c r="M8" s="20"/>
      <c r="N8" s="19"/>
      <c r="O8" s="20"/>
      <c r="P8" s="19"/>
      <c r="Q8" s="20"/>
      <c r="R8" s="19"/>
      <c r="S8" s="20">
        <v>38</v>
      </c>
      <c r="T8" s="19">
        <v>39</v>
      </c>
      <c r="U8" s="20">
        <v>36</v>
      </c>
      <c r="V8" s="19">
        <v>40</v>
      </c>
      <c r="W8" s="20">
        <v>37</v>
      </c>
      <c r="X8" s="19">
        <v>41</v>
      </c>
      <c r="Y8" s="20" t="s">
        <v>25</v>
      </c>
      <c r="Z8" s="19" t="s">
        <v>25</v>
      </c>
      <c r="AA8" s="20" t="s">
        <v>25</v>
      </c>
    </row>
    <row r="9" ht="18.75" customHeight="1" spans="1:27" x14ac:dyDescent="0.25">
      <c r="A9" s="12" t="s">
        <v>42</v>
      </c>
      <c r="B9" s="13" t="s">
        <v>43</v>
      </c>
      <c r="C9" s="14" t="s">
        <v>44</v>
      </c>
      <c r="D9" s="15">
        <f>COUNT(G9:AA9)</f>
      </c>
      <c r="E9" s="16" t="s">
        <v>45</v>
      </c>
      <c r="F9" s="17">
        <f>G9*1.5+MIN(H9:AA9)+IF(ISNUMBER(SMALL(H9:AA9,2)),SMALL(H9:AA9,2),0)+IF(ISNUMBER(SMALL(H9:AA9,3)),SMALL(H9:AA9,3),0)+IF(ISNUMBER(SMALL(H9:AA9,4)),SMALL(H9:AA9,4),0)+IF(ISNUMBER(SMALL(H9:AA9,5)),SMALL(H9:AA9,5),0)</f>
      </c>
      <c r="G9" s="18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>
        <v>39</v>
      </c>
      <c r="T9" s="19">
        <v>42</v>
      </c>
      <c r="U9" s="20">
        <v>37</v>
      </c>
      <c r="V9" s="19" t="s">
        <v>25</v>
      </c>
      <c r="W9" s="20">
        <v>40</v>
      </c>
      <c r="X9" s="19">
        <v>38</v>
      </c>
      <c r="Y9" s="20">
        <v>46</v>
      </c>
      <c r="Z9" s="19" t="s">
        <v>25</v>
      </c>
      <c r="AA9" s="20">
        <v>38</v>
      </c>
    </row>
    <row r="10" ht="18.75" customHeight="1" spans="1:27" x14ac:dyDescent="0.25">
      <c r="A10" s="12" t="s">
        <v>46</v>
      </c>
      <c r="B10" s="13" t="s">
        <v>47</v>
      </c>
      <c r="C10" s="14" t="s">
        <v>48</v>
      </c>
      <c r="D10" s="15">
        <f>COUNT(G10:AA10)</f>
      </c>
      <c r="E10" s="16" t="s">
        <v>49</v>
      </c>
      <c r="F10" s="17">
        <f>G10*1.5+MIN(H10:AA10)+IF(ISNUMBER(SMALL(H10:AA10,2)),SMALL(H10:AA10,2),0)+IF(ISNUMBER(SMALL(H10:AA10,3)),SMALL(H10:AA10,3),0)+IF(ISNUMBER(SMALL(H10:AA10,4)),SMALL(H10:AA10,4),0)+IF(ISNUMBER(SMALL(H10:AA10,5)),SMALL(H10:AA10,5),0)</f>
      </c>
      <c r="G10" s="18"/>
      <c r="H10" s="19"/>
      <c r="I10" s="20"/>
      <c r="J10" s="19"/>
      <c r="K10" s="20"/>
      <c r="L10" s="19"/>
      <c r="M10" s="20"/>
      <c r="N10" s="19"/>
      <c r="O10" s="20"/>
      <c r="P10" s="19"/>
      <c r="Q10" s="20"/>
      <c r="R10" s="19"/>
      <c r="S10" s="20" t="s">
        <v>25</v>
      </c>
      <c r="T10" s="19">
        <v>39</v>
      </c>
      <c r="U10" s="20">
        <v>39</v>
      </c>
      <c r="V10" s="19">
        <v>37</v>
      </c>
      <c r="W10" s="20">
        <v>41</v>
      </c>
      <c r="X10" s="19">
        <v>38</v>
      </c>
      <c r="Y10" s="20">
        <v>40</v>
      </c>
      <c r="Z10" s="19" t="s">
        <v>25</v>
      </c>
      <c r="AA10" s="20">
        <v>45</v>
      </c>
    </row>
    <row r="11" spans="1:27" x14ac:dyDescent="0.25">
      <c r="B11" s="1"/>
    </row>
    <row r="12" spans="1:27" x14ac:dyDescent="0.25"/>
    <row r="13" spans="1:27" x14ac:dyDescent="0.25"/>
    <row r="14" spans="1:27" x14ac:dyDescent="0.25"/>
    <row r="15" spans="1:27" x14ac:dyDescent="0.25"/>
    <row r="16" spans="1:27" x14ac:dyDescent="0.25"/>
    <row r="17" spans="1:27" x14ac:dyDescent="0.25"/>
    <row r="18" spans="1:27" x14ac:dyDescent="0.25"/>
  </sheetData>
  <mergeCells count="1">
    <mergeCell ref="A1:F1"/>
  </mergeCells>
  <hyperlinks>
    <hyperlink ref="S2" r:id="rId1"/>
    <hyperlink ref="T2" r:id="rId2"/>
    <hyperlink ref="U2" r:id="rId3"/>
    <hyperlink ref="V2" r:id="rId4"/>
    <hyperlink ref="W2" r:id="rId5"/>
    <hyperlink ref="X2" r:id="rId6"/>
    <hyperlink ref="Y2" r:id="rId7"/>
    <hyperlink ref="Z2" r:id="rId8"/>
    <hyperlink ref="AA2" r:id="rId9"/>
  </hyperlinks>
  <pageMargins left="0.7" right="0.7" top="0.787401575" bottom="0.787401575" header="0.3" footer="0.3"/>
  <pageSetup paperSize="9" orientation="landscape" horizontalDpi="4294967295" verticalDpi="4294967295" scale="63" fitToWidth="1" fitToHeight="0" firstPageNumber="1" useFirstPageNumber="1" copies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2"/>
  <sheetViews>
    <sheetView workbookViewId="0" zoomScale="100" zoomScaleNormal="100">
      <pane xSplit="7" ySplit="2" topLeftCell="H3" activePane="bottomRight" state="frozen"/>
      <selection pane="bottomRight"/>
    </sheetView>
  </sheetViews>
  <sheetFormatPr defaultRowHeight="15" outlineLevelRow="0" outlineLevelCol="0" x14ac:dyDescent="0.25"/>
  <cols>
    <col min="1" max="1" width="28.28515625" customWidth="1"/>
    <col min="2" max="2" width="9.7109375" style="1" customWidth="1"/>
    <col min="3" max="6" width="8.7109375" customWidth="1"/>
    <col min="7" max="7" width="7.85546875" customWidth="1"/>
    <col min="8" max="27" width="7.7109375" customWidth="1"/>
    <col min="30" max="30" width="19.7109375" customWidth="1"/>
  </cols>
  <sheetData>
    <row r="1" ht="60" customHeight="1" spans="1:27" x14ac:dyDescent="0.25">
      <c r="A1" s="2" t="s">
        <v>75</v>
      </c>
      <c r="B1" s="2"/>
      <c r="C1" s="2"/>
      <c r="D1" s="2"/>
      <c r="E1" s="2"/>
      <c r="F1" s="2"/>
    </row>
    <row r="2" ht="50.1" customHeight="1" spans="1:27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/>
      <c r="K2" s="11"/>
      <c r="L2" s="10"/>
      <c r="M2" s="11"/>
      <c r="N2" s="10"/>
      <c r="O2" s="11"/>
      <c r="P2" s="10"/>
      <c r="Q2" s="11"/>
      <c r="R2" s="10"/>
      <c r="S2" s="11" t="s">
        <v>8</v>
      </c>
      <c r="T2" s="10" t="s">
        <v>9</v>
      </c>
      <c r="U2" s="11" t="s">
        <v>10</v>
      </c>
      <c r="V2" s="10" t="s">
        <v>11</v>
      </c>
      <c r="W2" s="11" t="s">
        <v>12</v>
      </c>
      <c r="X2" s="10" t="s">
        <v>13</v>
      </c>
      <c r="Y2" s="11" t="s">
        <v>14</v>
      </c>
      <c r="Z2" s="10" t="s">
        <v>15</v>
      </c>
      <c r="AA2" s="11" t="s">
        <v>16</v>
      </c>
    </row>
    <row r="3" ht="19.35" customHeight="1" spans="1:27" x14ac:dyDescent="0.25">
      <c r="A3" s="12" t="s">
        <v>76</v>
      </c>
      <c r="B3" s="13" t="s">
        <v>77</v>
      </c>
      <c r="C3" s="14" t="s">
        <v>78</v>
      </c>
      <c r="D3" s="15">
        <f>COUNT(G3:AA3)</f>
      </c>
      <c r="E3" s="16" t="s">
        <v>79</v>
      </c>
      <c r="F3" s="17">
        <f>G3*1.5+MAX(H3:AA3)+IF(ISNUMBER(LARGE(H3:AA3,2)),LARGE(H3:AA3,2),0)+IF(ISNUMBER(LARGE(H3:AA3,3)),LARGE(H3:AA3,3),0)+IF(ISNUMBER(LARGE(H3:AA3,4)),LARGE(H3:AA3,4),0)+IF(ISNUMBER(LARGE(H3:AA3,5)),LARGE(H3:AA3,5),0)</f>
      </c>
      <c r="G3" s="18"/>
      <c r="H3" s="19"/>
      <c r="I3" s="20"/>
      <c r="J3" s="19"/>
      <c r="K3" s="20"/>
      <c r="L3" s="19"/>
      <c r="M3" s="20"/>
      <c r="N3" s="19"/>
      <c r="O3" s="20"/>
      <c r="P3" s="19"/>
      <c r="Q3" s="20"/>
      <c r="R3" s="19"/>
      <c r="S3" s="20">
        <v>10</v>
      </c>
      <c r="T3" s="19" t="s">
        <v>25</v>
      </c>
      <c r="U3" s="20" t="s">
        <v>25</v>
      </c>
      <c r="V3" s="19">
        <v>13</v>
      </c>
      <c r="W3" s="20">
        <v>20</v>
      </c>
      <c r="X3" s="19">
        <v>17</v>
      </c>
      <c r="Y3" s="20">
        <v>16</v>
      </c>
      <c r="Z3" s="19">
        <v>11</v>
      </c>
      <c r="AA3" s="20">
        <v>16</v>
      </c>
    </row>
    <row r="4" ht="19.35" customHeight="1" spans="1:27" x14ac:dyDescent="0.25">
      <c r="A4" s="12" t="s">
        <v>80</v>
      </c>
      <c r="B4" s="13" t="s">
        <v>81</v>
      </c>
      <c r="C4" s="14" t="s">
        <v>82</v>
      </c>
      <c r="D4" s="15">
        <f>COUNT(G4:AA4)</f>
      </c>
      <c r="E4" s="16" t="s">
        <v>83</v>
      </c>
      <c r="F4" s="17">
        <f>G4*1.5+MAX(H4:AA4)+IF(ISNUMBER(LARGE(H4:AA4,2)),LARGE(H4:AA4,2),0)+IF(ISNUMBER(LARGE(H4:AA4,3)),LARGE(H4:AA4,3),0)+IF(ISNUMBER(LARGE(H4:AA4,4)),LARGE(H4:AA4,4),0)+IF(ISNUMBER(LARGE(H4:AA4,5)),LARGE(H4:AA4,5),0)</f>
      </c>
      <c r="G4" s="18"/>
      <c r="H4" s="19"/>
      <c r="I4" s="20"/>
      <c r="J4" s="19"/>
      <c r="K4" s="20"/>
      <c r="L4" s="19"/>
      <c r="M4" s="20"/>
      <c r="N4" s="19"/>
      <c r="O4" s="20"/>
      <c r="P4" s="19"/>
      <c r="Q4" s="20"/>
      <c r="R4" s="19"/>
      <c r="S4" s="20">
        <v>14</v>
      </c>
      <c r="T4" s="19" t="s">
        <v>25</v>
      </c>
      <c r="U4" s="20">
        <v>16</v>
      </c>
      <c r="V4" s="19">
        <v>17</v>
      </c>
      <c r="W4" s="20">
        <v>14</v>
      </c>
      <c r="X4" s="19">
        <v>13</v>
      </c>
      <c r="Y4" s="20" t="s">
        <v>25</v>
      </c>
      <c r="Z4" s="19">
        <v>15</v>
      </c>
      <c r="AA4" s="20">
        <v>17</v>
      </c>
    </row>
    <row r="5" ht="19.35" customHeight="1" spans="1:27" x14ac:dyDescent="0.25">
      <c r="A5" s="12" t="s">
        <v>84</v>
      </c>
      <c r="B5" s="13" t="s">
        <v>85</v>
      </c>
      <c r="C5" s="14" t="s">
        <v>86</v>
      </c>
      <c r="D5" s="15">
        <f>COUNT(G5:AA5)</f>
      </c>
      <c r="E5" s="16" t="s">
        <v>87</v>
      </c>
      <c r="F5" s="17">
        <f>G5*1.5+MAX(H5:AA5)+IF(ISNUMBER(LARGE(H5:AA5,2)),LARGE(H5:AA5,2),0)+IF(ISNUMBER(LARGE(H5:AA5,3)),LARGE(H5:AA5,3),0)+IF(ISNUMBER(LARGE(H5:AA5,4)),LARGE(H5:AA5,4),0)+IF(ISNUMBER(LARGE(H5:AA5,5)),LARGE(H5:AA5,5),0)</f>
      </c>
      <c r="G5" s="18"/>
      <c r="H5" s="19"/>
      <c r="I5" s="20"/>
      <c r="J5" s="19"/>
      <c r="K5" s="20"/>
      <c r="L5" s="19"/>
      <c r="M5" s="20"/>
      <c r="N5" s="19"/>
      <c r="O5" s="20"/>
      <c r="P5" s="19"/>
      <c r="Q5" s="20"/>
      <c r="R5" s="19"/>
      <c r="S5" s="20" t="s">
        <v>25</v>
      </c>
      <c r="T5" s="19">
        <v>17</v>
      </c>
      <c r="U5" s="20">
        <v>18</v>
      </c>
      <c r="V5" s="19">
        <v>18</v>
      </c>
      <c r="W5" s="20">
        <v>15</v>
      </c>
      <c r="X5" s="19" t="s">
        <v>25</v>
      </c>
      <c r="Y5" s="20" t="s">
        <v>25</v>
      </c>
      <c r="Z5" s="19" t="s">
        <v>25</v>
      </c>
      <c r="AA5" s="20" t="s">
        <v>25</v>
      </c>
    </row>
    <row r="6" ht="19.35" customHeight="1" spans="1:27" x14ac:dyDescent="0.25">
      <c r="A6" s="12" t="s">
        <v>88</v>
      </c>
      <c r="B6" s="13" t="s">
        <v>89</v>
      </c>
      <c r="C6" s="14" t="s">
        <v>90</v>
      </c>
      <c r="D6" s="15">
        <f>COUNT(G6:AA6)</f>
      </c>
      <c r="E6" s="16" t="s">
        <v>91</v>
      </c>
      <c r="F6" s="17">
        <f>G6*1.5+MAX(H6:AA6)+IF(ISNUMBER(LARGE(H6:AA6,2)),LARGE(H6:AA6,2),0)+IF(ISNUMBER(LARGE(H6:AA6,3)),LARGE(H6:AA6,3),0)+IF(ISNUMBER(LARGE(H6:AA6,4)),LARGE(H6:AA6,4),0)+IF(ISNUMBER(LARGE(H6:AA6,5)),LARGE(H6:AA6,5),0)</f>
      </c>
      <c r="G6" s="18"/>
      <c r="H6" s="19"/>
      <c r="I6" s="20"/>
      <c r="J6" s="19"/>
      <c r="K6" s="20"/>
      <c r="L6" s="19"/>
      <c r="M6" s="20"/>
      <c r="N6" s="19"/>
      <c r="O6" s="20"/>
      <c r="P6" s="19"/>
      <c r="Q6" s="20"/>
      <c r="R6" s="19"/>
      <c r="S6" s="20">
        <v>23</v>
      </c>
      <c r="T6" s="19" t="s">
        <v>25</v>
      </c>
      <c r="U6" s="20" t="s">
        <v>25</v>
      </c>
      <c r="V6" s="19">
        <v>12</v>
      </c>
      <c r="W6" s="20">
        <v>16</v>
      </c>
      <c r="X6" s="19">
        <v>16</v>
      </c>
      <c r="Y6" s="20" t="s">
        <v>25</v>
      </c>
      <c r="Z6" s="19" t="s">
        <v>25</v>
      </c>
      <c r="AA6" s="20" t="s">
        <v>25</v>
      </c>
    </row>
    <row r="7" ht="19.35" customHeight="1" spans="1:27" x14ac:dyDescent="0.25">
      <c r="A7" s="12" t="s">
        <v>92</v>
      </c>
      <c r="B7" s="13" t="s">
        <v>93</v>
      </c>
      <c r="C7" s="14" t="s">
        <v>94</v>
      </c>
      <c r="D7" s="15">
        <f>COUNT(G7:AA7)</f>
      </c>
      <c r="E7" s="16" t="s">
        <v>95</v>
      </c>
      <c r="F7" s="17">
        <f>G7*1.5+MAX(H7:AA7)+IF(ISNUMBER(LARGE(H7:AA7,2)),LARGE(H7:AA7,2),0)+IF(ISNUMBER(LARGE(H7:AA7,3)),LARGE(H7:AA7,3),0)+IF(ISNUMBER(LARGE(H7:AA7,4)),LARGE(H7:AA7,4),0)+IF(ISNUMBER(LARGE(H7:AA7,5)),LARGE(H7:AA7,5),0)</f>
      </c>
      <c r="G7" s="18"/>
      <c r="H7" s="19"/>
      <c r="I7" s="20"/>
      <c r="J7" s="19"/>
      <c r="K7" s="20"/>
      <c r="L7" s="19"/>
      <c r="M7" s="20"/>
      <c r="N7" s="19"/>
      <c r="O7" s="20"/>
      <c r="P7" s="19"/>
      <c r="Q7" s="20"/>
      <c r="R7" s="19"/>
      <c r="S7" s="20" t="s">
        <v>25</v>
      </c>
      <c r="T7" s="19" t="s">
        <v>25</v>
      </c>
      <c r="U7" s="20" t="s">
        <v>25</v>
      </c>
      <c r="V7" s="19" t="s">
        <v>25</v>
      </c>
      <c r="W7" s="20" t="s">
        <v>25</v>
      </c>
      <c r="X7" s="19">
        <v>14</v>
      </c>
      <c r="Y7" s="20">
        <v>10</v>
      </c>
      <c r="Z7" s="19">
        <v>13</v>
      </c>
      <c r="AA7" s="20">
        <v>11</v>
      </c>
    </row>
    <row r="8" spans="1:27" x14ac:dyDescent="0.25">
      <c r="B8" s="1"/>
    </row>
    <row r="9" spans="1:27" x14ac:dyDescent="0.25"/>
    <row r="10" spans="1:27" x14ac:dyDescent="0.25"/>
    <row r="11" spans="1:27" x14ac:dyDescent="0.25"/>
    <row r="12" spans="1:27" x14ac:dyDescent="0.25"/>
    <row r="13" spans="1:27" x14ac:dyDescent="0.25"/>
    <row r="14" spans="1:27" x14ac:dyDescent="0.25"/>
    <row r="15" spans="1:27" x14ac:dyDescent="0.25"/>
    <row r="16" spans="1:27" x14ac:dyDescent="0.25"/>
    <row r="17" spans="1:27" x14ac:dyDescent="0.25"/>
    <row r="18" spans="1:27" x14ac:dyDescent="0.25"/>
    <row r="19" spans="1:27" x14ac:dyDescent="0.25"/>
    <row r="20" spans="1:27" x14ac:dyDescent="0.25"/>
    <row r="21" spans="1:27" x14ac:dyDescent="0.25"/>
    <row r="22" spans="1:27" x14ac:dyDescent="0.25"/>
  </sheetData>
  <mergeCells count="1">
    <mergeCell ref="A1:F1"/>
  </mergeCells>
  <hyperlinks>
    <hyperlink ref="S2" r:id="rId1"/>
    <hyperlink ref="T2" r:id="rId2"/>
    <hyperlink ref="U2" r:id="rId3"/>
    <hyperlink ref="V2" r:id="rId4"/>
    <hyperlink ref="W2" r:id="rId5"/>
    <hyperlink ref="X2" r:id="rId6"/>
    <hyperlink ref="Y2" r:id="rId7"/>
    <hyperlink ref="Z2" r:id="rId8"/>
    <hyperlink ref="AA2" r:id="rId9"/>
  </hyperlinks>
  <pageMargins left="0.7" right="0.7" top="0.787401575" bottom="0.787401575" header="0.3" footer="0.3"/>
  <pageSetup paperSize="9" orientation="landscape" horizontalDpi="4294967295" verticalDpi="4294967295" scale="64" fitToWidth="1" fitToHeight="0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Dámy HCP+4 - 20</vt:lpstr>
      <vt:lpstr>Dámy HCP 20,1 - 54</vt:lpstr>
      <vt:lpstr>Muži HCP +4 - 54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Svehla</dc:creator>
  <cp:lastModifiedBy>Pavel Švehla</cp:lastModifiedBy>
  <cp:lastPrinted>2021-10-10T16:24:41Z</cp:lastPrinted>
  <dcterms:created xsi:type="dcterms:W3CDTF">2012-04-05T15:23:05Z</dcterms:created>
  <dcterms:modified xsi:type="dcterms:W3CDTF">2026-05-13T07:21:07Z</dcterms:modified>
</cp:coreProperties>
</file>